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PulHereket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 localSheetId="0">#REF!</definedName>
    <definedName name="bank">#REF!</definedName>
    <definedName name="bank_1" localSheetId="0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 localSheetId="0">#REF!</definedName>
    <definedName name="muddet">#REF!</definedName>
    <definedName name="offset" localSheetId="0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E38" i="1"/>
  <c r="D38" i="1"/>
  <c r="E22" i="1"/>
  <c r="D22" i="1"/>
  <c r="D21" i="1"/>
  <c r="E18" i="1"/>
  <c r="E27" i="1" s="1"/>
  <c r="E29" i="1" s="1"/>
  <c r="E48" i="1" s="1"/>
  <c r="D18" i="1"/>
  <c r="D27" i="1" s="1"/>
  <c r="D29" i="1" s="1"/>
  <c r="D48" i="1" s="1"/>
  <c r="E17" i="1"/>
  <c r="D17" i="1"/>
</calcChain>
</file>

<file path=xl/sharedStrings.xml><?xml version="1.0" encoding="utf-8"?>
<sst xmlns="http://schemas.openxmlformats.org/spreadsheetml/2006/main" count="107" uniqueCount="107">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</sst>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3" fontId="3" fillId="3" borderId="1" xfId="1" applyFont="1" applyFill="1" applyBorder="1" applyAlignment="1">
      <alignment vertical="center"/>
    </xf>
    <xf numFmtId="43" fontId="0" fillId="0" borderId="0" xfId="0" applyNumberFormat="1" applyFont="1"/>
    <xf numFmtId="43" fontId="0" fillId="0" borderId="0" xfId="1" applyFont="1"/>
    <xf numFmtId="0" fontId="4" fillId="0" borderId="1" xfId="0" applyFont="1" applyBorder="1" applyAlignment="1">
      <alignment vertical="center" wrapText="1"/>
    </xf>
    <xf numFmtId="43" fontId="4" fillId="3" borderId="1" xfId="0" applyNumberFormat="1" applyFont="1" applyFill="1" applyBorder="1" applyAlignment="1">
      <alignment vertical="center" wrapText="1"/>
    </xf>
    <xf numFmtId="43" fontId="3" fillId="3" borderId="1" xfId="0" applyNumberFormat="1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ler%20%203-cu%20r&#252;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"/>
      <sheetName val="PulHereketi"/>
      <sheetName val="Kapital Strukturu 16.7 "/>
      <sheetName val="KreditRiski"/>
      <sheetName val="ValyutaRiski"/>
      <sheetName val="Likvidlik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20" zoomScaleNormal="120" workbookViewId="0">
      <selection activeCell="C8" sqref="C8"/>
    </sheetView>
  </sheetViews>
  <sheetFormatPr defaultRowHeight="15" x14ac:dyDescent="0.25"/>
  <cols>
    <col min="1" max="1" width="4.85546875" style="29" bestFit="1" customWidth="1"/>
    <col min="2" max="2" width="36.5703125" style="29" customWidth="1"/>
    <col min="3" max="3" width="83.28515625" style="30" customWidth="1"/>
    <col min="4" max="4" width="15.28515625" style="2" bestFit="1" customWidth="1"/>
    <col min="5" max="5" width="15.28515625" style="2" customWidth="1"/>
    <col min="6" max="7" width="16.42578125" style="2" bestFit="1" customWidth="1"/>
    <col min="8" max="8" width="9.140625" style="2"/>
    <col min="9" max="9" width="15.42578125" style="2" bestFit="1" customWidth="1"/>
    <col min="10" max="16384" width="9.140625" style="2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3"/>
      <c r="B2" s="3"/>
      <c r="C2" s="4"/>
      <c r="D2" s="5"/>
      <c r="E2" s="6" t="s">
        <v>1</v>
      </c>
    </row>
    <row r="3" spans="1:7" ht="30" x14ac:dyDescent="0.25">
      <c r="A3" s="7"/>
      <c r="B3" s="7" t="s">
        <v>2</v>
      </c>
      <c r="C3" s="8" t="s">
        <v>3</v>
      </c>
      <c r="D3" s="9" t="s">
        <v>4</v>
      </c>
      <c r="E3" s="9" t="s">
        <v>5</v>
      </c>
    </row>
    <row r="4" spans="1:7" x14ac:dyDescent="0.25">
      <c r="A4" s="7"/>
      <c r="B4" s="7"/>
      <c r="C4" s="10"/>
      <c r="D4" s="11" t="s">
        <v>6</v>
      </c>
      <c r="E4" s="11" t="s">
        <v>7</v>
      </c>
    </row>
    <row r="5" spans="1:7" x14ac:dyDescent="0.25">
      <c r="A5" s="12">
        <v>1</v>
      </c>
      <c r="B5" s="13" t="s">
        <v>8</v>
      </c>
      <c r="C5" s="14" t="s">
        <v>9</v>
      </c>
      <c r="D5" s="14"/>
      <c r="E5" s="14"/>
    </row>
    <row r="6" spans="1:7" x14ac:dyDescent="0.25">
      <c r="A6" s="7">
        <v>1.1000000000000001</v>
      </c>
      <c r="B6" s="15" t="s">
        <v>10</v>
      </c>
      <c r="C6" s="16" t="s">
        <v>11</v>
      </c>
      <c r="D6" s="17">
        <v>31471865.98999989</v>
      </c>
      <c r="E6" s="17">
        <v>21287395.625000011</v>
      </c>
    </row>
    <row r="7" spans="1:7" x14ac:dyDescent="0.25">
      <c r="A7" s="7">
        <v>1.2</v>
      </c>
      <c r="B7" s="15" t="s">
        <v>12</v>
      </c>
      <c r="C7" s="16" t="s">
        <v>13</v>
      </c>
      <c r="D7" s="17">
        <v>-9409665.9299999997</v>
      </c>
      <c r="E7" s="17">
        <v>-6922418.7899999991</v>
      </c>
    </row>
    <row r="8" spans="1:7" x14ac:dyDescent="0.25">
      <c r="A8" s="7">
        <v>1.3</v>
      </c>
      <c r="B8" s="15" t="s">
        <v>14</v>
      </c>
      <c r="C8" s="16" t="s">
        <v>15</v>
      </c>
      <c r="D8" s="17">
        <v>4863961.34</v>
      </c>
      <c r="E8" s="17">
        <v>2906313.7599999993</v>
      </c>
    </row>
    <row r="9" spans="1:7" x14ac:dyDescent="0.25">
      <c r="A9" s="7">
        <v>1.4</v>
      </c>
      <c r="B9" s="15" t="s">
        <v>16</v>
      </c>
      <c r="C9" s="16" t="s">
        <v>17</v>
      </c>
      <c r="D9" s="17">
        <v>-3758680.1999999997</v>
      </c>
      <c r="E9" s="17">
        <v>-2403062.6999999997</v>
      </c>
    </row>
    <row r="10" spans="1:7" x14ac:dyDescent="0.25">
      <c r="A10" s="7">
        <v>1.5</v>
      </c>
      <c r="B10" s="15" t="s">
        <v>18</v>
      </c>
      <c r="C10" s="16" t="s">
        <v>19</v>
      </c>
      <c r="D10" s="17">
        <v>837863.32000000007</v>
      </c>
      <c r="E10" s="17">
        <v>498428</v>
      </c>
    </row>
    <row r="11" spans="1:7" x14ac:dyDescent="0.25">
      <c r="A11" s="7">
        <v>1.6</v>
      </c>
      <c r="B11" s="15" t="s">
        <v>20</v>
      </c>
      <c r="C11" s="16" t="s">
        <v>21</v>
      </c>
      <c r="D11" s="17">
        <v>0</v>
      </c>
      <c r="E11" s="17">
        <v>0</v>
      </c>
    </row>
    <row r="12" spans="1:7" x14ac:dyDescent="0.25">
      <c r="A12" s="7">
        <v>1.7</v>
      </c>
      <c r="B12" s="15" t="s">
        <v>22</v>
      </c>
      <c r="C12" s="16" t="s">
        <v>23</v>
      </c>
      <c r="D12" s="17">
        <v>-12670658.899999999</v>
      </c>
      <c r="E12" s="17">
        <v>-6053704.4150000038</v>
      </c>
      <c r="F12" s="18"/>
    </row>
    <row r="13" spans="1:7" x14ac:dyDescent="0.25">
      <c r="A13" s="7">
        <v>1.8</v>
      </c>
      <c r="B13" s="15" t="s">
        <v>24</v>
      </c>
      <c r="C13" s="16" t="s">
        <v>25</v>
      </c>
      <c r="D13" s="17">
        <v>-5486754.7050000001</v>
      </c>
      <c r="E13" s="17">
        <v>-4128033.5888700001</v>
      </c>
      <c r="F13" s="19"/>
      <c r="G13" s="19"/>
    </row>
    <row r="14" spans="1:7" x14ac:dyDescent="0.25">
      <c r="A14" s="7">
        <v>1.9</v>
      </c>
      <c r="B14" s="15" t="s">
        <v>26</v>
      </c>
      <c r="C14" s="16" t="s">
        <v>27</v>
      </c>
      <c r="D14" s="17">
        <v>25311624.570000011</v>
      </c>
      <c r="E14" s="17">
        <v>15411031.140000004</v>
      </c>
    </row>
    <row r="15" spans="1:7" x14ac:dyDescent="0.25">
      <c r="A15" s="7">
        <v>1.1000000000000001</v>
      </c>
      <c r="B15" s="15" t="s">
        <v>28</v>
      </c>
      <c r="C15" s="16" t="s">
        <v>29</v>
      </c>
      <c r="D15" s="17">
        <v>60426.13</v>
      </c>
      <c r="E15" s="17">
        <v>26661.51</v>
      </c>
    </row>
    <row r="16" spans="1:7" x14ac:dyDescent="0.25">
      <c r="A16" s="7">
        <v>1.1100000000000001</v>
      </c>
      <c r="B16" s="15" t="s">
        <v>30</v>
      </c>
      <c r="C16" s="16" t="s">
        <v>31</v>
      </c>
      <c r="D16" s="17">
        <v>-1309959.5199998</v>
      </c>
      <c r="E16" s="17">
        <v>-935210.37499999697</v>
      </c>
      <c r="F16" s="19"/>
      <c r="G16" s="18"/>
    </row>
    <row r="17" spans="1:9" ht="30" x14ac:dyDescent="0.25">
      <c r="A17" s="12">
        <v>2</v>
      </c>
      <c r="B17" s="13" t="s">
        <v>32</v>
      </c>
      <c r="C17" s="20" t="s">
        <v>33</v>
      </c>
      <c r="D17" s="21">
        <f>SUM(D6:D16)</f>
        <v>29910022.095000103</v>
      </c>
      <c r="E17" s="21">
        <f>SUM(E6:E16)</f>
        <v>19687400.166130017</v>
      </c>
      <c r="F17" s="19"/>
    </row>
    <row r="18" spans="1:9" x14ac:dyDescent="0.25">
      <c r="A18" s="7">
        <v>2.1</v>
      </c>
      <c r="B18" s="15" t="s">
        <v>34</v>
      </c>
      <c r="C18" s="16" t="s">
        <v>35</v>
      </c>
      <c r="D18" s="22">
        <f>SUM(D19:D21)</f>
        <v>41154055.530000806</v>
      </c>
      <c r="E18" s="22">
        <f>SUM(E19:E21)</f>
        <v>74072421.956999794</v>
      </c>
      <c r="F18" s="19"/>
      <c r="G18" s="18"/>
      <c r="I18" s="18"/>
    </row>
    <row r="19" spans="1:9" x14ac:dyDescent="0.25">
      <c r="A19" s="7" t="s">
        <v>36</v>
      </c>
      <c r="B19" s="15" t="s">
        <v>37</v>
      </c>
      <c r="C19" s="16" t="s">
        <v>38</v>
      </c>
      <c r="D19" s="17">
        <v>20748948.140000001</v>
      </c>
      <c r="E19" s="17">
        <v>20704993.886999998</v>
      </c>
      <c r="F19" s="19"/>
    </row>
    <row r="20" spans="1:9" x14ac:dyDescent="0.25">
      <c r="A20" s="7" t="s">
        <v>39</v>
      </c>
      <c r="B20" s="15" t="s">
        <v>40</v>
      </c>
      <c r="C20" s="16" t="s">
        <v>41</v>
      </c>
      <c r="D20" s="17">
        <v>17742445.450000804</v>
      </c>
      <c r="E20" s="17">
        <v>48392037.8499998</v>
      </c>
      <c r="F20" s="19"/>
      <c r="G20" s="18"/>
    </row>
    <row r="21" spans="1:9" x14ac:dyDescent="0.25">
      <c r="A21" s="7" t="s">
        <v>42</v>
      </c>
      <c r="B21" s="15" t="s">
        <v>43</v>
      </c>
      <c r="C21" s="16" t="s">
        <v>44</v>
      </c>
      <c r="D21" s="17">
        <f>2706491.94-43830</f>
        <v>2662661.94</v>
      </c>
      <c r="E21" s="17">
        <v>4975390.22</v>
      </c>
    </row>
    <row r="22" spans="1:9" x14ac:dyDescent="0.25">
      <c r="A22" s="7">
        <v>2.2000000000000002</v>
      </c>
      <c r="B22" s="15" t="s">
        <v>45</v>
      </c>
      <c r="C22" s="16" t="s">
        <v>46</v>
      </c>
      <c r="D22" s="22">
        <f>SUM(D23:D26)</f>
        <v>-37103792.692000017</v>
      </c>
      <c r="E22" s="22">
        <f>SUM(E23:E26)</f>
        <v>-48060757.416129813</v>
      </c>
    </row>
    <row r="23" spans="1:9" x14ac:dyDescent="0.25">
      <c r="A23" s="7" t="s">
        <v>47</v>
      </c>
      <c r="B23" s="15" t="s">
        <v>48</v>
      </c>
      <c r="C23" s="16" t="s">
        <v>49</v>
      </c>
      <c r="D23" s="17">
        <v>427121.81000000238</v>
      </c>
      <c r="E23" s="17">
        <v>1220438.4499999993</v>
      </c>
      <c r="F23" s="19"/>
      <c r="G23" s="18"/>
    </row>
    <row r="24" spans="1:9" x14ac:dyDescent="0.25">
      <c r="A24" s="7" t="s">
        <v>50</v>
      </c>
      <c r="B24" s="15" t="s">
        <v>51</v>
      </c>
      <c r="C24" s="16" t="s">
        <v>52</v>
      </c>
      <c r="D24" s="17">
        <v>-20000000</v>
      </c>
      <c r="E24" s="17">
        <v>-20000000</v>
      </c>
    </row>
    <row r="25" spans="1:9" x14ac:dyDescent="0.25">
      <c r="A25" s="7" t="s">
        <v>53</v>
      </c>
      <c r="B25" s="15" t="s">
        <v>54</v>
      </c>
      <c r="C25" s="16" t="s">
        <v>55</v>
      </c>
      <c r="D25" s="17">
        <v>-4135359.0400000196</v>
      </c>
      <c r="E25" s="17">
        <v>-19624517.129999999</v>
      </c>
    </row>
    <row r="26" spans="1:9" x14ac:dyDescent="0.25">
      <c r="A26" s="7" t="s">
        <v>56</v>
      </c>
      <c r="B26" s="15" t="s">
        <v>57</v>
      </c>
      <c r="C26" s="16" t="s">
        <v>58</v>
      </c>
      <c r="D26" s="17">
        <v>-13395555.461999999</v>
      </c>
      <c r="E26" s="17">
        <v>-9656678.7361298092</v>
      </c>
    </row>
    <row r="27" spans="1:9" x14ac:dyDescent="0.25">
      <c r="A27" s="7">
        <v>3</v>
      </c>
      <c r="B27" s="15" t="s">
        <v>59</v>
      </c>
      <c r="C27" s="20" t="s">
        <v>60</v>
      </c>
      <c r="D27" s="23">
        <f>D18+D22</f>
        <v>4050262.8380007893</v>
      </c>
      <c r="E27" s="23">
        <f>E18+E22</f>
        <v>26011664.540869981</v>
      </c>
    </row>
    <row r="28" spans="1:9" x14ac:dyDescent="0.25">
      <c r="A28" s="7">
        <v>3.1</v>
      </c>
      <c r="B28" s="15" t="s">
        <v>61</v>
      </c>
      <c r="C28" s="16" t="s">
        <v>62</v>
      </c>
      <c r="D28" s="24">
        <v>0</v>
      </c>
      <c r="E28" s="24">
        <v>0</v>
      </c>
    </row>
    <row r="29" spans="1:9" x14ac:dyDescent="0.25">
      <c r="A29" s="12">
        <v>4</v>
      </c>
      <c r="B29" s="13" t="s">
        <v>63</v>
      </c>
      <c r="C29" s="20" t="s">
        <v>64</v>
      </c>
      <c r="D29" s="23">
        <f>D27+D28+D17</f>
        <v>33960284.933000892</v>
      </c>
      <c r="E29" s="23">
        <f>E27+E28+E17</f>
        <v>45699064.707000002</v>
      </c>
    </row>
    <row r="30" spans="1:9" x14ac:dyDescent="0.25">
      <c r="A30" s="12">
        <v>5</v>
      </c>
      <c r="B30" s="25" t="s">
        <v>65</v>
      </c>
      <c r="C30" s="26" t="s">
        <v>66</v>
      </c>
      <c r="D30" s="27"/>
      <c r="E30" s="27"/>
    </row>
    <row r="31" spans="1:9" x14ac:dyDescent="0.25">
      <c r="A31" s="7">
        <v>5.0999999999999996</v>
      </c>
      <c r="B31" s="15" t="s">
        <v>67</v>
      </c>
      <c r="C31" s="16" t="s">
        <v>68</v>
      </c>
      <c r="D31" s="17">
        <v>-872851.90999999992</v>
      </c>
      <c r="E31" s="17">
        <v>-488475.24</v>
      </c>
    </row>
    <row r="32" spans="1:9" x14ac:dyDescent="0.25">
      <c r="A32" s="7">
        <v>5.2</v>
      </c>
      <c r="B32" s="15" t="s">
        <v>69</v>
      </c>
      <c r="C32" s="16" t="s">
        <v>70</v>
      </c>
      <c r="D32" s="17">
        <v>43829.999999999956</v>
      </c>
      <c r="E32" s="17">
        <v>0</v>
      </c>
    </row>
    <row r="33" spans="1:6" x14ac:dyDescent="0.25">
      <c r="A33" s="7">
        <v>5.3</v>
      </c>
      <c r="B33" s="15" t="s">
        <v>71</v>
      </c>
      <c r="C33" s="16" t="s">
        <v>72</v>
      </c>
      <c r="D33" s="17">
        <v>-41195</v>
      </c>
      <c r="E33" s="17">
        <v>-41195</v>
      </c>
    </row>
    <row r="34" spans="1:6" x14ac:dyDescent="0.25">
      <c r="A34" s="7">
        <v>5.4</v>
      </c>
      <c r="B34" s="15" t="s">
        <v>73</v>
      </c>
      <c r="C34" s="16" t="s">
        <v>74</v>
      </c>
      <c r="D34" s="24">
        <v>0</v>
      </c>
      <c r="E34" s="24">
        <v>0</v>
      </c>
    </row>
    <row r="35" spans="1:6" x14ac:dyDescent="0.25">
      <c r="A35" s="7">
        <v>5.5</v>
      </c>
      <c r="B35" s="15" t="s">
        <v>75</v>
      </c>
      <c r="C35" s="16" t="s">
        <v>76</v>
      </c>
      <c r="D35" s="24">
        <v>0</v>
      </c>
      <c r="E35" s="24">
        <v>0</v>
      </c>
    </row>
    <row r="36" spans="1:6" x14ac:dyDescent="0.25">
      <c r="A36" s="7">
        <v>5.6</v>
      </c>
      <c r="B36" s="15" t="s">
        <v>77</v>
      </c>
      <c r="C36" s="16" t="s">
        <v>78</v>
      </c>
      <c r="D36" s="17">
        <v>-21843681.210000001</v>
      </c>
      <c r="E36" s="17">
        <v>-24914177.920000002</v>
      </c>
    </row>
    <row r="37" spans="1:6" x14ac:dyDescent="0.25">
      <c r="A37" s="7">
        <v>5.7</v>
      </c>
      <c r="B37" s="15" t="s">
        <v>79</v>
      </c>
      <c r="C37" s="16" t="s">
        <v>80</v>
      </c>
      <c r="D37" s="24">
        <v>0</v>
      </c>
      <c r="E37" s="24">
        <v>0</v>
      </c>
    </row>
    <row r="38" spans="1:6" x14ac:dyDescent="0.25">
      <c r="A38" s="12">
        <v>6</v>
      </c>
      <c r="B38" s="13" t="s">
        <v>81</v>
      </c>
      <c r="C38" s="20" t="s">
        <v>82</v>
      </c>
      <c r="D38" s="23">
        <f>SUM(D31:D37)</f>
        <v>-22713898.120000001</v>
      </c>
      <c r="E38" s="23">
        <f>SUM(E31:E37)</f>
        <v>-25443848.16</v>
      </c>
    </row>
    <row r="39" spans="1:6" x14ac:dyDescent="0.25">
      <c r="A39" s="12">
        <v>7</v>
      </c>
      <c r="B39" s="13" t="s">
        <v>83</v>
      </c>
      <c r="C39" s="14" t="s">
        <v>84</v>
      </c>
      <c r="D39" s="14"/>
      <c r="E39" s="14"/>
    </row>
    <row r="40" spans="1:6" x14ac:dyDescent="0.25">
      <c r="A40" s="7">
        <v>7.1</v>
      </c>
      <c r="B40" s="15" t="s">
        <v>85</v>
      </c>
      <c r="C40" s="16" t="s">
        <v>86</v>
      </c>
      <c r="D40" s="24">
        <v>0</v>
      </c>
      <c r="E40" s="24">
        <v>0</v>
      </c>
    </row>
    <row r="41" spans="1:6" x14ac:dyDescent="0.25">
      <c r="A41" s="7">
        <v>7.2</v>
      </c>
      <c r="B41" s="15" t="s">
        <v>87</v>
      </c>
      <c r="C41" s="16" t="s">
        <v>88</v>
      </c>
      <c r="D41" s="24">
        <v>0</v>
      </c>
      <c r="E41" s="24">
        <v>0</v>
      </c>
    </row>
    <row r="42" spans="1:6" x14ac:dyDescent="0.25">
      <c r="A42" s="7">
        <v>7.3</v>
      </c>
      <c r="B42" s="15" t="s">
        <v>89</v>
      </c>
      <c r="C42" s="16" t="s">
        <v>90</v>
      </c>
      <c r="D42" s="24">
        <v>0</v>
      </c>
      <c r="E42" s="24">
        <v>0</v>
      </c>
    </row>
    <row r="43" spans="1:6" x14ac:dyDescent="0.25">
      <c r="A43" s="7">
        <v>7.4</v>
      </c>
      <c r="B43" s="15" t="s">
        <v>91</v>
      </c>
      <c r="C43" s="16" t="s">
        <v>92</v>
      </c>
      <c r="D43" s="24">
        <v>0</v>
      </c>
      <c r="E43" s="24">
        <v>0</v>
      </c>
    </row>
    <row r="44" spans="1:6" x14ac:dyDescent="0.25">
      <c r="A44" s="7">
        <v>7.5</v>
      </c>
      <c r="B44" s="15" t="s">
        <v>93</v>
      </c>
      <c r="C44" s="16" t="s">
        <v>94</v>
      </c>
      <c r="D44" s="24">
        <v>0</v>
      </c>
      <c r="E44" s="24">
        <v>0</v>
      </c>
    </row>
    <row r="45" spans="1:6" x14ac:dyDescent="0.25">
      <c r="A45" s="7">
        <v>7.6</v>
      </c>
      <c r="B45" s="15" t="s">
        <v>95</v>
      </c>
      <c r="C45" s="16" t="s">
        <v>96</v>
      </c>
      <c r="D45" s="24">
        <v>0</v>
      </c>
      <c r="E45" s="24">
        <v>0</v>
      </c>
    </row>
    <row r="46" spans="1:6" x14ac:dyDescent="0.25">
      <c r="A46" s="12">
        <v>8</v>
      </c>
      <c r="B46" s="13" t="s">
        <v>97</v>
      </c>
      <c r="C46" s="20" t="s">
        <v>98</v>
      </c>
      <c r="D46" s="28">
        <f>SUM(D40:D45)</f>
        <v>0</v>
      </c>
      <c r="E46" s="28">
        <f>SUM(E40:E45)</f>
        <v>0</v>
      </c>
    </row>
    <row r="47" spans="1:6" x14ac:dyDescent="0.25">
      <c r="A47" s="12">
        <v>9</v>
      </c>
      <c r="B47" s="13" t="s">
        <v>99</v>
      </c>
      <c r="C47" s="20" t="s">
        <v>100</v>
      </c>
      <c r="D47" s="17">
        <v>18904872.753999997</v>
      </c>
      <c r="E47" s="17">
        <v>18904872.753999997</v>
      </c>
    </row>
    <row r="48" spans="1:6" x14ac:dyDescent="0.25">
      <c r="A48" s="12">
        <v>10</v>
      </c>
      <c r="B48" s="13" t="s">
        <v>101</v>
      </c>
      <c r="C48" s="20" t="s">
        <v>102</v>
      </c>
      <c r="D48" s="22">
        <f>D29+D38</f>
        <v>11246386.813000891</v>
      </c>
      <c r="E48" s="22">
        <f>E29+E38</f>
        <v>20255216.547000002</v>
      </c>
      <c r="F48" s="18"/>
    </row>
    <row r="49" spans="1:5" x14ac:dyDescent="0.25">
      <c r="A49" s="12">
        <v>11</v>
      </c>
      <c r="B49" s="13" t="s">
        <v>103</v>
      </c>
      <c r="C49" s="20" t="s">
        <v>104</v>
      </c>
      <c r="D49" s="17">
        <v>-575313.90999999992</v>
      </c>
      <c r="E49" s="17">
        <v>-537279.79</v>
      </c>
    </row>
    <row r="50" spans="1:5" x14ac:dyDescent="0.25">
      <c r="A50" s="12">
        <v>12</v>
      </c>
      <c r="B50" s="13" t="s">
        <v>105</v>
      </c>
      <c r="C50" s="20" t="s">
        <v>106</v>
      </c>
      <c r="D50" s="17">
        <v>29575945.276000001</v>
      </c>
      <c r="E50" s="17">
        <v>38622809.511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2019-10-31T12:33:08Z</dcterms:created>
  <dcterms:modified xsi:type="dcterms:W3CDTF">2019-10-31T12:33:26Z</dcterms:modified>
</cp:coreProperties>
</file>