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Abushova\Desktop\Rubluk\31.12.2019\New folder\"/>
    </mc:Choice>
  </mc:AlternateContent>
  <bookViews>
    <workbookView xWindow="0" yWindow="0" windowWidth="24000" windowHeight="9600"/>
  </bookViews>
  <sheets>
    <sheet name="KreditRiski" sheetId="1" r:id="rId1"/>
  </sheets>
  <externalReferences>
    <externalReference r:id="rId2"/>
    <externalReference r:id="rId3"/>
    <externalReference r:id="rId4"/>
  </externalReferences>
  <definedNames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'[1]ST-2SD.ST'!$A$81</definedName>
    <definedName name="__LF_ffffffde_u_fffffffe_a_LFdr1_iNdEx_645">'[1]ST-2SD.ST'!$A$80</definedName>
    <definedName name="__LF2004_2d_12_2d_31_20_00_3a_00_3a_00_LFc1_iNdEx_361">#N/A</definedName>
    <definedName name="__LFA_fffffff0_dam_LFdr1_iNdEx_584">'[1]ST-2SD.ST'!$A$19</definedName>
    <definedName name="__LFAnar_20_KB_LFdr1_iNdEx_1502">"$#REF!.$A$#REF!"</definedName>
    <definedName name="__LFAnar_20_KB_LFdr1_iNdEx_990">"$#REF!.$A$#REF!"</definedName>
    <definedName name="__LFAstara_LFdr1_iNdEx_582">'[1]ST-2SD.ST'!$A$17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'[1]ST-2SD.ST'!$A$23</definedName>
    <definedName name="__LFBalak_ffffffe6_n_LFdr1_iNdEx_589">'[1]ST-2SD.ST'!$A$24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'[1]ST-2SD.ST'!$A$28</definedName>
    <definedName name="__LFC_ffffffe6_lilabad_LFdr1_iNdEx_594">'[1]ST-2SD.ST'!$A$29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'[1]ST-2SD.ST'!$A$32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'[1]ST-2SD.ST'!$A$33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'[1]ST-2SD.ST'!$A$39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'[1]ST-2SD.ST'!$A$43</definedName>
    <definedName name="__LFLa_ffffffe7__fffffffd_n_LFdr1_iNdEx_606">'[1]ST-2SD.ST'!$A$41</definedName>
    <definedName name="__LFLerik_LFdr1_iNdEx_607">'[1]ST-2SD.ST'!$A$42</definedName>
    <definedName name="__LFMasall_fffffffd__LFdr1_iNdEx_609">'[1]ST-2SD.ST'!$A$44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'[1]ST-2SD.ST'!$A$47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'[1]ST-2SD.ST'!$A$49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'[1]ST-2SD.ST'!$A$56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'[1]ST-2SD.ST'!$A$50</definedName>
    <definedName name="__LFQuba_LFdr1_iNdEx_618">'[1]ST-2SD.ST'!$A$53</definedName>
    <definedName name="__LFQubadl_fffffffd__LFdr1_iNdEx_619">'[1]ST-2SD.ST'!$A$54</definedName>
    <definedName name="__LFQusar_LFdr1_iNdEx_620">'[1]ST-2SD.ST'!$A$55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'[1]ST-2SD.ST'!$A$61</definedName>
    <definedName name="__LFT_ffffffe6_rt_ffffffe6_r_LFdr1_iNdEx_629">'[1]ST-2SD.ST'!$A$64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'[1]ST-2SD.ST'!$A$67</definedName>
    <definedName name="__LFXocal_fffffffd__LFdr1_iNdEx_633">'[1]ST-2SD.ST'!$A$68</definedName>
    <definedName name="__LFXocav_ffffffe6_nd_LFdr1_iNdEx_634">'[1]ST-2SD.ST'!$A$69</definedName>
    <definedName name="__LFYard_fffffffd_ml_fffffffd__LFdr1_iNdEx_636">'[1]ST-2SD.ST'!$A$71</definedName>
    <definedName name="__LFZ_ffffffe6_ngilan_LFdr1_iNdEx_639">'[1]ST-2SD.ST'!$A$74</definedName>
    <definedName name="__LFZaminbank_20_KB_LFdr1_iNdEx_1028">"$#REF!.$A$#REF!"</definedName>
    <definedName name="__LFZaminbank_20_KB_LFdr1_iNdEx_1540">"$#REF!.$A$#REF!"</definedName>
    <definedName name="__LFZaqatala_LFdr1_iNdEx_638">'[1]ST-2SD.ST'!$A$73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id_LF_LF_Tb1_iNdEx_963">"$#REF!.$A$1"</definedName>
    <definedName name="_rid_LF_LF_Tc1_iNdEx_1452">"$#REF!.$A$1"</definedName>
    <definedName name="_total_LF_LF_iNdEx_1500">"$#REF!.$A$#REF!"</definedName>
    <definedName name="bank">#REF!</definedName>
    <definedName name="bank_1">#REF!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Excel_BuiltIn_Print_Area_1">#N/A</definedName>
    <definedName name="fdfdfdf">'[3]ST-2SD.ST'!$A$23</definedName>
    <definedName name="lerik">'[3]ST-2SD.ST'!$A$42</definedName>
    <definedName name="muddet">#REF!</definedName>
    <definedName name="offset">#REF!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3" i="1"/>
  <c r="C23" i="1"/>
  <c r="H22" i="1"/>
  <c r="E22" i="1"/>
  <c r="D22" i="1"/>
  <c r="D20" i="1" s="1"/>
  <c r="C22" i="1"/>
  <c r="H21" i="1"/>
  <c r="C21" i="1" s="1"/>
  <c r="D21" i="1"/>
  <c r="J20" i="1"/>
  <c r="I20" i="1"/>
  <c r="G20" i="1"/>
  <c r="F20" i="1"/>
  <c r="E20" i="1"/>
  <c r="H20" i="1" l="1"/>
  <c r="C20" i="1" s="1"/>
</calcChain>
</file>

<file path=xl/sharedStrings.xml><?xml version="1.0" encoding="utf-8"?>
<sst xmlns="http://schemas.openxmlformats.org/spreadsheetml/2006/main" count="80" uniqueCount="64">
  <si>
    <t>Kredit riski</t>
  </si>
  <si>
    <t>Kredit portfelinin keyfiyyəti</t>
  </si>
  <si>
    <t>quaLoanPort</t>
  </si>
  <si>
    <t>min manatla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</si>
  <si>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</si>
  <si>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</si>
  <si>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</si>
  <si>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</si>
  <si>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</si>
  <si>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</si>
  <si>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</si>
  <si>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</si>
  <si>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</si>
  <si>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</si>
  <si>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</si>
  <si>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</si>
  <si>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</si>
  <si>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</si>
  <si>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</si>
  <si>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</si>
  <si>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</si>
  <si>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</si>
  <si>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</si>
  <si>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</si>
  <si>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</si>
  <si>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</si>
  <si>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</si>
  <si>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</si>
  <si>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</si>
  <si>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</si>
  <si>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</si>
  <si>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</si>
  <si>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</si>
  <si>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</si>
  <si>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</si>
  <si>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</si>
  <si>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</si>
  <si>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</si>
  <si>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</si>
  <si>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</si>
  <si>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</si>
  <si>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</si>
  <si>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</si>
  <si>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</si>
  <si>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</si>
  <si>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</si>
  <si>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</si>
  <si>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</si>
  <si>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miscLoan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</si>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</sst>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 indent="5"/>
    </xf>
    <xf numFmtId="0" fontId="3" fillId="0" borderId="0" xfId="0" applyFont="1" applyAlignment="1">
      <alignment horizontal="right" indent="5"/>
    </xf>
    <xf numFmtId="4" fontId="1" fillId="3" borderId="1" xfId="0" applyNumberFormat="1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Abushova/Desktop/Rubluk/31.12.2019/Rubluk%20hesabatlar%2031.12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iyyeVeziyyeti"/>
      <sheetName val="MenfeetZerer"/>
      <sheetName val="Kapital deyismeleri"/>
      <sheetName val="16.7"/>
      <sheetName val="KreditRiski"/>
      <sheetName val="LikvidlikRiski"/>
      <sheetName val="ValyutaRiski"/>
      <sheetName val="FaizRis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tabSelected="1" workbookViewId="0">
      <selection sqref="A1:Q1"/>
    </sheetView>
  </sheetViews>
  <sheetFormatPr defaultRowHeight="15" x14ac:dyDescent="0.25"/>
  <cols>
    <col min="1" max="2" width="21.5703125" style="2" customWidth="1"/>
    <col min="3" max="3" width="10.140625" style="2" bestFit="1" customWidth="1"/>
    <col min="4" max="10" width="13.7109375" style="2" customWidth="1"/>
    <col min="11" max="11" width="10.85546875" style="2" customWidth="1"/>
    <col min="12" max="12" width="11.42578125" style="2" customWidth="1"/>
    <col min="13" max="13" width="19" style="2" bestFit="1" customWidth="1"/>
    <col min="14" max="14" width="11.7109375" style="2" customWidth="1"/>
    <col min="15" max="16" width="13.28515625" style="2" customWidth="1"/>
    <col min="17" max="17" width="13.5703125" style="2" customWidth="1"/>
    <col min="18" max="18" width="9.28515625" style="2" bestFit="1" customWidth="1"/>
    <col min="19" max="16384" width="9.140625" style="2"/>
  </cols>
  <sheetData>
    <row r="1" spans="1:18" ht="26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x14ac:dyDescent="0.25">
      <c r="A2" s="3" t="s">
        <v>1</v>
      </c>
      <c r="B2" s="3"/>
      <c r="C2" s="4"/>
      <c r="D2" s="5"/>
      <c r="E2" s="5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7"/>
    </row>
    <row r="3" spans="1:18" x14ac:dyDescent="0.25">
      <c r="A3" s="8" t="s">
        <v>2</v>
      </c>
      <c r="B3" s="8"/>
      <c r="C3" s="8"/>
      <c r="D3" s="9"/>
      <c r="E3" s="9"/>
      <c r="F3" s="10"/>
      <c r="G3" s="10"/>
      <c r="H3" s="10"/>
      <c r="I3" s="10"/>
      <c r="J3" s="10"/>
      <c r="K3" s="10"/>
      <c r="L3" s="10"/>
      <c r="M3" s="10"/>
      <c r="N3" s="10"/>
      <c r="O3" s="10"/>
      <c r="P3" s="11" t="s">
        <v>3</v>
      </c>
      <c r="Q3" s="11"/>
    </row>
    <row r="4" spans="1:18" x14ac:dyDescent="0.25">
      <c r="A4" s="12" t="s">
        <v>4</v>
      </c>
      <c r="B4" s="13"/>
      <c r="C4" s="12" t="s">
        <v>5</v>
      </c>
      <c r="D4" s="12" t="s">
        <v>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8" x14ac:dyDescent="0.25">
      <c r="A5" s="12"/>
      <c r="B5" s="13"/>
      <c r="C5" s="12"/>
      <c r="D5" s="13"/>
      <c r="E5" s="13"/>
      <c r="F5" s="13"/>
      <c r="G5" s="13"/>
      <c r="H5" s="14" t="s">
        <v>7</v>
      </c>
      <c r="I5" s="15"/>
      <c r="J5" s="15"/>
      <c r="K5" s="16"/>
      <c r="L5" s="13"/>
      <c r="M5" s="13"/>
      <c r="N5" s="13"/>
      <c r="O5" s="13"/>
      <c r="P5" s="13"/>
      <c r="Q5" s="13"/>
    </row>
    <row r="6" spans="1:18" x14ac:dyDescent="0.25">
      <c r="A6" s="12"/>
      <c r="B6" s="13"/>
      <c r="C6" s="12"/>
      <c r="D6" s="12" t="s">
        <v>8</v>
      </c>
      <c r="E6" s="12" t="s">
        <v>9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8" x14ac:dyDescent="0.25">
      <c r="A7" s="12"/>
      <c r="B7" s="13"/>
      <c r="C7" s="12"/>
      <c r="D7" s="12"/>
      <c r="E7" s="13"/>
      <c r="F7" s="13"/>
      <c r="G7" s="13"/>
      <c r="H7" s="14" t="s">
        <v>10</v>
      </c>
      <c r="I7" s="15"/>
      <c r="J7" s="15"/>
      <c r="K7" s="16"/>
      <c r="L7" s="13"/>
      <c r="M7" s="13"/>
      <c r="N7" s="13"/>
      <c r="O7" s="13"/>
      <c r="P7" s="13"/>
      <c r="Q7" s="13"/>
    </row>
    <row r="8" spans="1:18" ht="30" x14ac:dyDescent="0.25">
      <c r="A8" s="12"/>
      <c r="B8" s="13"/>
      <c r="C8" s="12"/>
      <c r="D8" s="12"/>
      <c r="E8" s="13" t="s">
        <v>11</v>
      </c>
      <c r="F8" s="13" t="s">
        <v>12</v>
      </c>
      <c r="G8" s="13" t="s">
        <v>13</v>
      </c>
      <c r="H8" s="13" t="s">
        <v>14</v>
      </c>
      <c r="I8" s="13" t="s">
        <v>15</v>
      </c>
      <c r="J8" s="13" t="s">
        <v>16</v>
      </c>
      <c r="K8" s="13" t="s">
        <v>17</v>
      </c>
      <c r="L8" s="13" t="s">
        <v>18</v>
      </c>
      <c r="M8" s="13" t="s">
        <v>19</v>
      </c>
      <c r="N8" s="13" t="s">
        <v>20</v>
      </c>
      <c r="O8" s="13" t="s">
        <v>21</v>
      </c>
      <c r="P8" s="13" t="s">
        <v>22</v>
      </c>
      <c r="Q8" s="13" t="s">
        <v>23</v>
      </c>
    </row>
    <row r="9" spans="1:18" ht="30" x14ac:dyDescent="0.25">
      <c r="A9" s="17" t="s">
        <v>24</v>
      </c>
      <c r="B9" s="18"/>
      <c r="C9" s="17" t="s">
        <v>25</v>
      </c>
      <c r="D9" s="17" t="s">
        <v>25</v>
      </c>
      <c r="E9" s="17" t="s">
        <v>26</v>
      </c>
      <c r="F9" s="17" t="s">
        <v>27</v>
      </c>
      <c r="G9" s="17" t="s">
        <v>28</v>
      </c>
      <c r="H9" s="17" t="s">
        <v>29</v>
      </c>
      <c r="I9" s="17" t="s">
        <v>30</v>
      </c>
      <c r="J9" s="17" t="s">
        <v>31</v>
      </c>
      <c r="K9" s="17" t="s">
        <v>32</v>
      </c>
      <c r="L9" s="17" t="s">
        <v>33</v>
      </c>
      <c r="M9" s="17" t="s">
        <v>34</v>
      </c>
      <c r="N9" s="17" t="s">
        <v>35</v>
      </c>
      <c r="O9" s="17" t="s">
        <v>36</v>
      </c>
      <c r="P9" s="17" t="s">
        <v>37</v>
      </c>
      <c r="Q9" s="17" t="s">
        <v>38</v>
      </c>
    </row>
    <row r="10" spans="1:18" ht="30" x14ac:dyDescent="0.25">
      <c r="A10" s="19" t="s">
        <v>39</v>
      </c>
      <c r="B10" s="20" t="s">
        <v>40</v>
      </c>
      <c r="C10" s="21">
        <v>338158.71733099996</v>
      </c>
      <c r="D10" s="21">
        <v>281831.29739099997</v>
      </c>
      <c r="E10" s="21">
        <v>26418.641940000001</v>
      </c>
      <c r="F10" s="21">
        <v>3643.4371100000003</v>
      </c>
      <c r="G10" s="21">
        <v>1606.58131</v>
      </c>
      <c r="H10" s="21">
        <v>1469.1626200000001</v>
      </c>
      <c r="I10" s="21">
        <v>1366.8032399999997</v>
      </c>
      <c r="J10" s="21">
        <v>1089.6361300000001</v>
      </c>
      <c r="K10" s="21">
        <v>2337.1457799999998</v>
      </c>
      <c r="L10" s="21">
        <v>494.31598000000002</v>
      </c>
      <c r="M10" s="21">
        <v>443.61741000000006</v>
      </c>
      <c r="N10" s="21">
        <v>1120.3046099999999</v>
      </c>
      <c r="O10" s="21">
        <v>527.41301999999996</v>
      </c>
      <c r="P10" s="21">
        <v>417.16241000000002</v>
      </c>
      <c r="Q10" s="21">
        <v>15393.19838</v>
      </c>
      <c r="R10" s="22"/>
    </row>
    <row r="11" spans="1:18" x14ac:dyDescent="0.25">
      <c r="A11" s="23" t="s">
        <v>41</v>
      </c>
      <c r="B11" s="24" t="s">
        <v>42</v>
      </c>
      <c r="C11" s="25">
        <v>81924.733730000007</v>
      </c>
      <c r="D11" s="25">
        <v>64107.170980000003</v>
      </c>
      <c r="E11" s="25">
        <v>6880.3287599999994</v>
      </c>
      <c r="F11" s="25">
        <v>469.89131000000003</v>
      </c>
      <c r="G11" s="25">
        <v>370.74338999999998</v>
      </c>
      <c r="H11" s="25">
        <v>297.28134999999997</v>
      </c>
      <c r="I11" s="25">
        <v>135.88674</v>
      </c>
      <c r="J11" s="25">
        <v>75.168170000000003</v>
      </c>
      <c r="K11" s="25">
        <v>1894.35673</v>
      </c>
      <c r="L11" s="25">
        <v>49.622019999999999</v>
      </c>
      <c r="M11" s="25">
        <v>59.147820000000003</v>
      </c>
      <c r="N11" s="25">
        <v>416.42669000000001</v>
      </c>
      <c r="O11" s="25">
        <v>43.862029999999997</v>
      </c>
      <c r="P11" s="25">
        <v>86.395060000000001</v>
      </c>
      <c r="Q11" s="25">
        <v>7038.4526800000003</v>
      </c>
      <c r="R11" s="22"/>
    </row>
    <row r="12" spans="1:18" x14ac:dyDescent="0.25">
      <c r="A12" s="23" t="s">
        <v>43</v>
      </c>
      <c r="B12" s="24" t="s">
        <v>44</v>
      </c>
      <c r="C12" s="25">
        <v>245929.18679099999</v>
      </c>
      <c r="D12" s="25">
        <v>209305.50692099999</v>
      </c>
      <c r="E12" s="25">
        <v>17811.67642</v>
      </c>
      <c r="F12" s="25">
        <v>3037.7773400000005</v>
      </c>
      <c r="G12" s="25">
        <v>1235.8379199999999</v>
      </c>
      <c r="H12" s="25">
        <v>1171.8812700000001</v>
      </c>
      <c r="I12" s="25">
        <v>1230.9164999999998</v>
      </c>
      <c r="J12" s="25">
        <v>1014.4679600000001</v>
      </c>
      <c r="K12" s="25">
        <v>442.78905000000003</v>
      </c>
      <c r="L12" s="25">
        <v>444.69396</v>
      </c>
      <c r="M12" s="25">
        <v>384.46959000000004</v>
      </c>
      <c r="N12" s="25">
        <v>703.8779199999999</v>
      </c>
      <c r="O12" s="25">
        <v>483.55099000000001</v>
      </c>
      <c r="P12" s="25">
        <v>330.76735000000002</v>
      </c>
      <c r="Q12" s="25">
        <v>8330.9735999999994</v>
      </c>
      <c r="R12" s="22"/>
    </row>
    <row r="13" spans="1:18" x14ac:dyDescent="0.25">
      <c r="A13" s="26" t="s">
        <v>45</v>
      </c>
      <c r="B13" s="27" t="s">
        <v>46</v>
      </c>
      <c r="C13" s="25">
        <v>8754.366399999999</v>
      </c>
      <c r="D13" s="25">
        <v>6898.57222</v>
      </c>
      <c r="E13" s="25">
        <v>1696.25362</v>
      </c>
      <c r="F13" s="25">
        <v>135.76846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23.772099999999998</v>
      </c>
      <c r="R13" s="22"/>
    </row>
    <row r="14" spans="1:18" x14ac:dyDescent="0.25">
      <c r="A14" s="26" t="s">
        <v>47</v>
      </c>
      <c r="B14" s="27" t="s">
        <v>48</v>
      </c>
      <c r="C14" s="25">
        <v>1550.4304099999999</v>
      </c>
      <c r="D14" s="25">
        <v>1520.04727</v>
      </c>
      <c r="E14" s="25">
        <v>30.383140000000001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2"/>
    </row>
    <row r="15" spans="1:18" x14ac:dyDescent="0.25">
      <c r="A15" s="28"/>
      <c r="B15" s="28"/>
    </row>
    <row r="16" spans="1:18" x14ac:dyDescent="0.25">
      <c r="A16" s="29" t="s">
        <v>49</v>
      </c>
      <c r="B16" s="29"/>
    </row>
    <row r="17" spans="1:10" x14ac:dyDescent="0.25">
      <c r="A17" s="30"/>
      <c r="B17" s="30"/>
      <c r="J17" s="31" t="s">
        <v>3</v>
      </c>
    </row>
    <row r="18" spans="1:10" ht="45" x14ac:dyDescent="0.25">
      <c r="A18" s="13" t="s">
        <v>4</v>
      </c>
      <c r="B18" s="13"/>
      <c r="C18" s="13" t="s">
        <v>5</v>
      </c>
      <c r="D18" s="13" t="s">
        <v>50</v>
      </c>
      <c r="E18" s="13" t="s">
        <v>51</v>
      </c>
      <c r="F18" s="13" t="s">
        <v>52</v>
      </c>
      <c r="G18" s="13" t="s">
        <v>53</v>
      </c>
      <c r="H18" s="13" t="s">
        <v>54</v>
      </c>
      <c r="I18" s="13" t="s">
        <v>55</v>
      </c>
      <c r="J18" s="13" t="s">
        <v>56</v>
      </c>
    </row>
    <row r="19" spans="1:10" ht="29.25" customHeight="1" x14ac:dyDescent="0.25">
      <c r="A19" s="17" t="s">
        <v>24</v>
      </c>
      <c r="B19" s="13"/>
      <c r="C19" s="17" t="s">
        <v>25</v>
      </c>
      <c r="D19" s="17" t="s">
        <v>57</v>
      </c>
      <c r="E19" s="17" t="s">
        <v>58</v>
      </c>
      <c r="F19" s="17" t="s">
        <v>59</v>
      </c>
      <c r="G19" s="17" t="s">
        <v>60</v>
      </c>
      <c r="H19" s="17" t="s">
        <v>61</v>
      </c>
      <c r="I19" s="17" t="s">
        <v>62</v>
      </c>
      <c r="J19" s="17" t="s">
        <v>63</v>
      </c>
    </row>
    <row r="20" spans="1:10" ht="30" x14ac:dyDescent="0.25">
      <c r="A20" s="19" t="s">
        <v>39</v>
      </c>
      <c r="B20" s="20" t="s">
        <v>40</v>
      </c>
      <c r="C20" s="32">
        <f>SUM(D20:J20)</f>
        <v>338158.71732336801</v>
      </c>
      <c r="D20" s="33">
        <f>SUM(D21:D24)</f>
        <v>265310.47627020505</v>
      </c>
      <c r="E20" s="33">
        <f t="shared" ref="E20:J20" si="0">SUM(E21:E24)</f>
        <v>2292.131774</v>
      </c>
      <c r="F20" s="33">
        <f t="shared" si="0"/>
        <v>207.65675039646996</v>
      </c>
      <c r="G20" s="33">
        <f t="shared" si="0"/>
        <v>33122.873983910897</v>
      </c>
      <c r="H20" s="33">
        <f t="shared" si="0"/>
        <v>37225.578544855598</v>
      </c>
      <c r="I20" s="33">
        <f t="shared" si="0"/>
        <v>0</v>
      </c>
      <c r="J20" s="33">
        <f t="shared" si="0"/>
        <v>0</v>
      </c>
    </row>
    <row r="21" spans="1:10" x14ac:dyDescent="0.25">
      <c r="A21" s="23" t="s">
        <v>41</v>
      </c>
      <c r="B21" s="24" t="s">
        <v>42</v>
      </c>
      <c r="C21" s="32">
        <f t="shared" ref="C21:C24" si="1">SUM(D21:J21)</f>
        <v>81924.733723380035</v>
      </c>
      <c r="D21" s="33">
        <f>38904.63374538+0.00001</f>
        <v>38904.633755380004</v>
      </c>
      <c r="E21" s="33">
        <v>947.77238999999997</v>
      </c>
      <c r="F21" s="33">
        <v>44.237140396469925</v>
      </c>
      <c r="G21" s="33">
        <v>24812.928769748065</v>
      </c>
      <c r="H21" s="33">
        <f>17215.1616178555+0.00005</f>
        <v>17215.1616678555</v>
      </c>
      <c r="I21" s="33">
        <v>0</v>
      </c>
      <c r="J21" s="33">
        <v>0</v>
      </c>
    </row>
    <row r="22" spans="1:10" x14ac:dyDescent="0.25">
      <c r="A22" s="23" t="s">
        <v>43</v>
      </c>
      <c r="B22" s="24" t="s">
        <v>44</v>
      </c>
      <c r="C22" s="32">
        <f t="shared" si="1"/>
        <v>245929.18678582512</v>
      </c>
      <c r="D22" s="33">
        <f>223918.462294825-1.27642-2.4244</f>
        <v>223914.76147482501</v>
      </c>
      <c r="E22" s="33">
        <f>1345.637514-1.27813</f>
        <v>1344.3593840000001</v>
      </c>
      <c r="F22" s="33">
        <v>163.41961000000003</v>
      </c>
      <c r="G22" s="33">
        <v>496.22944000000007</v>
      </c>
      <c r="H22" s="33">
        <f>20006.7153470001+3.70153</f>
        <v>20010.416877000098</v>
      </c>
      <c r="I22" s="33">
        <v>0</v>
      </c>
      <c r="J22" s="33">
        <v>0</v>
      </c>
    </row>
    <row r="23" spans="1:10" x14ac:dyDescent="0.25">
      <c r="A23" s="26" t="s">
        <v>45</v>
      </c>
      <c r="B23" s="27" t="s">
        <v>46</v>
      </c>
      <c r="C23" s="32">
        <f t="shared" si="1"/>
        <v>8754.3664041628344</v>
      </c>
      <c r="D23" s="25">
        <f>2488.65664+2.4244</f>
        <v>2491.08104</v>
      </c>
      <c r="E23" s="25">
        <v>0</v>
      </c>
      <c r="F23" s="25">
        <v>0</v>
      </c>
      <c r="G23" s="25">
        <v>6263.2853641628344</v>
      </c>
      <c r="H23" s="25">
        <v>0</v>
      </c>
      <c r="I23" s="33">
        <v>0</v>
      </c>
      <c r="J23" s="33">
        <v>0</v>
      </c>
    </row>
    <row r="24" spans="1:10" x14ac:dyDescent="0.25">
      <c r="A24" s="26" t="s">
        <v>47</v>
      </c>
      <c r="B24" s="27" t="s">
        <v>48</v>
      </c>
      <c r="C24" s="32">
        <f t="shared" si="1"/>
        <v>1550.4304099999997</v>
      </c>
      <c r="D24" s="25">
        <v>0</v>
      </c>
      <c r="E24" s="25">
        <v>0</v>
      </c>
      <c r="F24" s="25">
        <v>0</v>
      </c>
      <c r="G24" s="25">
        <v>1550.4304099999997</v>
      </c>
      <c r="H24" s="25">
        <v>0</v>
      </c>
      <c r="I24" s="33">
        <v>0</v>
      </c>
      <c r="J24" s="33">
        <v>0</v>
      </c>
    </row>
  </sheetData>
  <mergeCells count="21">
    <mergeCell ref="H7:K7"/>
    <mergeCell ref="O2:O3"/>
    <mergeCell ref="P2:Q2"/>
    <mergeCell ref="A3:C3"/>
    <mergeCell ref="P3:Q3"/>
    <mergeCell ref="A4:A8"/>
    <mergeCell ref="C4:C8"/>
    <mergeCell ref="D4:Q4"/>
    <mergeCell ref="H5:K5"/>
    <mergeCell ref="D6:D8"/>
    <mergeCell ref="E6:Q6"/>
    <mergeCell ref="A1:Q1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KreditRiski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Aytac G. Abushova</dc:creator>
  <cp:lastModifiedBy>Aytac G. Abushova</cp:lastModifiedBy>
  <dcterms:created xsi:type="dcterms:W3CDTF">2020-01-28T11:05:24Z</dcterms:created>
  <dcterms:modified xsi:type="dcterms:W3CDTF">2020-01-28T11:05:32Z</dcterms:modified>
</cp:coreProperties>
</file>